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euhand\V\veb.ch (2241)\Dauerakten\Seminar STAF 2019\Materialien\für Teilnehmer\"/>
    </mc:Choice>
  </mc:AlternateContent>
  <bookViews>
    <workbookView xWindow="480" yWindow="105" windowWidth="8205" windowHeight="4560" tabRatio="452"/>
  </bookViews>
  <sheets>
    <sheet name="Beteiligungsabzug" sheetId="1" r:id="rId1"/>
    <sheet name="Tabelle2" sheetId="2" r:id="rId2"/>
  </sheets>
  <calcPr calcId="152511" iterate="1"/>
</workbook>
</file>

<file path=xl/calcChain.xml><?xml version="1.0" encoding="utf-8"?>
<calcChain xmlns="http://schemas.openxmlformats.org/spreadsheetml/2006/main">
  <c r="H44" i="1" l="1"/>
  <c r="H18" i="1"/>
  <c r="F26" i="1" l="1"/>
  <c r="G22" i="1"/>
  <c r="G26" i="1" s="1"/>
  <c r="G29" i="1"/>
  <c r="H29" i="1"/>
  <c r="H38" i="1" s="1"/>
  <c r="H45" i="1" s="1"/>
  <c r="H48" i="1" s="1"/>
  <c r="H54" i="1" s="1"/>
  <c r="F34" i="1"/>
  <c r="H35" i="1"/>
  <c r="B45" i="1"/>
  <c r="G23" i="1"/>
</calcChain>
</file>

<file path=xl/sharedStrings.xml><?xml version="1.0" encoding="utf-8"?>
<sst xmlns="http://schemas.openxmlformats.org/spreadsheetml/2006/main" count="24" uniqueCount="22">
  <si>
    <t>Nettoertrag aus Beteiligungen</t>
  </si>
  <si>
    <t>Fr.</t>
  </si>
  <si>
    <t>%</t>
  </si>
  <si>
    <t>Beteiligungsertrag laut Erfolgsrechnung</t>
  </si>
  <si>
    <t>./.</t>
  </si>
  <si>
    <t>Finanzierungskosten</t>
  </si>
  <si>
    <t>Total Aktiven</t>
  </si>
  <si>
    <t>Finanzaufwand</t>
  </si>
  <si>
    <t>Beteiligungsabzug</t>
  </si>
  <si>
    <t>Reingewinn laut Erfolgsrechnung</t>
  </si>
  <si>
    <t>Beteiligungsabzug in %</t>
  </si>
  <si>
    <t>Fr./%</t>
  </si>
  <si>
    <t>Gemäss Art. 69 DBG ermässigt sich die Gewinnsteuer um</t>
  </si>
  <si>
    <t>Gewinnsteuerreduktion Direkte Bundessteuer</t>
  </si>
  <si>
    <t>5 % Pauschalansatz gemäss Art. 70 DBG</t>
  </si>
  <si>
    <t>Effektiver Verwaltungsaufwand</t>
  </si>
  <si>
    <t>Verwaltungsspesen (alternativ)</t>
  </si>
  <si>
    <t>Gewinnsteuerwert Beteiligungen</t>
  </si>
  <si>
    <t>Gewinnsteuerwert übrige Aktiven</t>
  </si>
  <si>
    <r>
      <t xml:space="preserve">Beteiligungsabzug Direkte Bundessteuer </t>
    </r>
    <r>
      <rPr>
        <b/>
        <sz val="11"/>
        <color indexed="12"/>
        <rFont val="Times New Roman"/>
        <family val="1"/>
      </rPr>
      <t>2013</t>
    </r>
  </si>
  <si>
    <t>ITERA</t>
  </si>
  <si>
    <t>Mandant/in,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</si>
</sst>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;\-#,##0\ "/>
    <numFmt numFmtId="165" formatCode="0%\ "/>
  </numFmts>
  <fonts count="11" x14ac:knownFonts="1">
    <font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7" fillId="0" borderId="0" xfId="0" applyNumberFormat="1" applyFont="1" applyBorder="1"/>
    <xf numFmtId="0" fontId="7" fillId="0" borderId="2" xfId="0" applyFont="1" applyBorder="1"/>
    <xf numFmtId="164" fontId="8" fillId="0" borderId="2" xfId="0" applyNumberFormat="1" applyFont="1" applyBorder="1"/>
    <xf numFmtId="0" fontId="7" fillId="0" borderId="3" xfId="0" applyFont="1" applyBorder="1"/>
    <xf numFmtId="164" fontId="7" fillId="0" borderId="2" xfId="0" applyNumberFormat="1" applyFont="1" applyBorder="1"/>
    <xf numFmtId="0" fontId="5" fillId="0" borderId="4" xfId="0" applyFont="1" applyBorder="1"/>
    <xf numFmtId="164" fontId="5" fillId="0" borderId="4" xfId="0" applyNumberFormat="1" applyFont="1" applyBorder="1"/>
    <xf numFmtId="164" fontId="4" fillId="0" borderId="4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5" fillId="0" borderId="3" xfId="0" applyFont="1" applyBorder="1"/>
    <xf numFmtId="164" fontId="5" fillId="0" borderId="3" xfId="0" applyNumberFormat="1" applyFont="1" applyBorder="1"/>
    <xf numFmtId="164" fontId="1" fillId="0" borderId="2" xfId="0" applyNumberFormat="1" applyFont="1" applyBorder="1"/>
    <xf numFmtId="0" fontId="9" fillId="0" borderId="0" xfId="0" applyFont="1"/>
    <xf numFmtId="165" fontId="5" fillId="0" borderId="5" xfId="0" applyNumberFormat="1" applyFont="1" applyBorder="1"/>
    <xf numFmtId="165" fontId="5" fillId="0" borderId="6" xfId="0" applyNumberFormat="1" applyFont="1" applyBorder="1"/>
    <xf numFmtId="165" fontId="5" fillId="0" borderId="6" xfId="0" applyNumberFormat="1" applyFont="1" applyBorder="1" applyAlignment="1">
      <alignment horizontal="center"/>
    </xf>
    <xf numFmtId="165" fontId="7" fillId="0" borderId="6" xfId="0" applyNumberFormat="1" applyFont="1" applyBorder="1"/>
    <xf numFmtId="165" fontId="7" fillId="0" borderId="7" xfId="0" applyNumberFormat="1" applyFont="1" applyBorder="1"/>
    <xf numFmtId="165" fontId="7" fillId="0" borderId="8" xfId="0" applyNumberFormat="1" applyFont="1" applyBorder="1"/>
    <xf numFmtId="165" fontId="7" fillId="0" borderId="5" xfId="0" applyNumberFormat="1" applyFont="1" applyBorder="1"/>
    <xf numFmtId="165" fontId="8" fillId="0" borderId="7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/>
    <xf numFmtId="164" fontId="7" fillId="0" borderId="6" xfId="0" applyNumberFormat="1" applyFont="1" applyBorder="1"/>
    <xf numFmtId="164" fontId="8" fillId="0" borderId="7" xfId="0" applyNumberFormat="1" applyFont="1" applyBorder="1"/>
    <xf numFmtId="164" fontId="8" fillId="0" borderId="8" xfId="0" applyNumberFormat="1" applyFont="1" applyBorder="1"/>
    <xf numFmtId="164" fontId="7" fillId="0" borderId="5" xfId="0" applyNumberFormat="1" applyFont="1" applyBorder="1"/>
    <xf numFmtId="164" fontId="7" fillId="0" borderId="7" xfId="0" applyNumberFormat="1" applyFont="1" applyBorder="1"/>
    <xf numFmtId="0" fontId="4" fillId="0" borderId="0" xfId="0" applyFont="1" applyBorder="1"/>
    <xf numFmtId="9" fontId="4" fillId="0" borderId="0" xfId="0" applyNumberFormat="1" applyFont="1" applyBorder="1"/>
    <xf numFmtId="165" fontId="4" fillId="0" borderId="6" xfId="0" applyNumberFormat="1" applyFont="1" applyBorder="1"/>
    <xf numFmtId="165" fontId="5" fillId="0" borderId="10" xfId="0" applyNumberFormat="1" applyFont="1" applyBorder="1"/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64" fontId="2" fillId="0" borderId="0" xfId="0" applyNumberFormat="1" applyFont="1" applyBorder="1"/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0</xdr:row>
      <xdr:rowOff>38100</xdr:rowOff>
    </xdr:from>
    <xdr:to>
      <xdr:col>7</xdr:col>
      <xdr:colOff>876300</xdr:colOff>
      <xdr:row>2</xdr:row>
      <xdr:rowOff>33469</xdr:rowOff>
    </xdr:to>
    <xdr:pic>
      <xdr:nvPicPr>
        <xdr:cNvPr id="4" name="Grafik 3" descr="Itera_Logo_rot_schwarz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638175" cy="26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2.7109375" style="11" customWidth="1"/>
    <col min="2" max="5" width="11.7109375" style="11" customWidth="1"/>
    <col min="6" max="6" width="13.5703125" style="12" customWidth="1"/>
    <col min="7" max="7" width="7.7109375" style="13" customWidth="1"/>
    <col min="8" max="8" width="13.5703125" style="12" customWidth="1"/>
    <col min="9" max="16384" width="11.42578125" style="11"/>
  </cols>
  <sheetData>
    <row r="1" spans="1:8" s="2" customFormat="1" x14ac:dyDescent="0.25">
      <c r="A1" s="10" t="s">
        <v>20</v>
      </c>
      <c r="F1" s="3"/>
      <c r="G1" s="4"/>
      <c r="H1" s="5"/>
    </row>
    <row r="2" spans="1:8" s="2" customFormat="1" ht="6" customHeight="1" x14ac:dyDescent="0.25">
      <c r="A2" s="37"/>
      <c r="F2" s="3"/>
      <c r="G2" s="4"/>
      <c r="H2" s="5"/>
    </row>
    <row r="3" spans="1:8" s="2" customFormat="1" ht="6" customHeight="1" x14ac:dyDescent="0.25">
      <c r="A3" s="6"/>
      <c r="B3" s="6"/>
      <c r="C3" s="6"/>
      <c r="D3" s="6"/>
      <c r="E3" s="6"/>
      <c r="F3" s="7"/>
      <c r="G3" s="8"/>
      <c r="H3" s="9"/>
    </row>
    <row r="6" spans="1:8" x14ac:dyDescent="0.25">
      <c r="A6" s="62" t="s">
        <v>21</v>
      </c>
      <c r="C6" s="1"/>
    </row>
    <row r="9" spans="1:8" x14ac:dyDescent="0.25">
      <c r="A9" s="10" t="s">
        <v>19</v>
      </c>
    </row>
    <row r="12" spans="1:8" ht="6" customHeight="1" x14ac:dyDescent="0.25">
      <c r="F12" s="15"/>
      <c r="G12" s="16"/>
      <c r="H12" s="15"/>
    </row>
    <row r="13" spans="1:8" x14ac:dyDescent="0.25">
      <c r="A13" s="10" t="s">
        <v>0</v>
      </c>
      <c r="F13" s="22" t="s">
        <v>1</v>
      </c>
      <c r="G13" s="60" t="s">
        <v>2</v>
      </c>
      <c r="H13" s="22" t="s">
        <v>11</v>
      </c>
    </row>
    <row r="14" spans="1:8" ht="6" customHeight="1" x14ac:dyDescent="0.25">
      <c r="F14" s="23"/>
      <c r="G14" s="38"/>
      <c r="H14" s="23"/>
    </row>
    <row r="15" spans="1:8" ht="6" customHeight="1" x14ac:dyDescent="0.25">
      <c r="F15" s="46"/>
      <c r="G15" s="39"/>
      <c r="H15" s="15"/>
    </row>
    <row r="16" spans="1:8" x14ac:dyDescent="0.25">
      <c r="E16" s="14"/>
      <c r="F16" s="47"/>
      <c r="G16" s="40"/>
      <c r="H16" s="17"/>
    </row>
    <row r="17" spans="1:8" x14ac:dyDescent="0.25">
      <c r="E17" s="14"/>
      <c r="F17" s="48"/>
      <c r="G17" s="39"/>
      <c r="H17" s="15"/>
    </row>
    <row r="18" spans="1:8" x14ac:dyDescent="0.25">
      <c r="A18" s="10" t="s">
        <v>3</v>
      </c>
      <c r="E18" s="14"/>
      <c r="F18" s="48"/>
      <c r="G18" s="39"/>
      <c r="H18" s="61">
        <f>200000+50000</f>
        <v>250000</v>
      </c>
    </row>
    <row r="19" spans="1:8" x14ac:dyDescent="0.25">
      <c r="E19" s="14"/>
      <c r="F19" s="48"/>
      <c r="G19" s="39"/>
      <c r="H19" s="15"/>
    </row>
    <row r="20" spans="1:8" s="19" customFormat="1" x14ac:dyDescent="0.25">
      <c r="A20" s="11" t="s">
        <v>4</v>
      </c>
      <c r="B20" s="18" t="s">
        <v>5</v>
      </c>
      <c r="F20" s="49"/>
      <c r="G20" s="41"/>
      <c r="H20" s="24"/>
    </row>
    <row r="21" spans="1:8" s="19" customFormat="1" ht="6" customHeight="1" x14ac:dyDescent="0.25">
      <c r="F21" s="49"/>
      <c r="G21" s="41"/>
      <c r="H21" s="24"/>
    </row>
    <row r="22" spans="1:8" s="19" customFormat="1" x14ac:dyDescent="0.25">
      <c r="B22" s="25" t="s">
        <v>17</v>
      </c>
      <c r="C22" s="25"/>
      <c r="D22" s="25"/>
      <c r="E22" s="25"/>
      <c r="F22" s="50">
        <v>1000000</v>
      </c>
      <c r="G22" s="42">
        <f>F22/F$26</f>
        <v>0.51020408163265307</v>
      </c>
      <c r="H22" s="24"/>
    </row>
    <row r="23" spans="1:8" s="19" customFormat="1" x14ac:dyDescent="0.25">
      <c r="B23" s="27" t="s">
        <v>18</v>
      </c>
      <c r="C23" s="27"/>
      <c r="D23" s="27"/>
      <c r="E23" s="27"/>
      <c r="F23" s="51">
        <v>960000</v>
      </c>
      <c r="G23" s="43">
        <f>F23/F$26</f>
        <v>0.48979591836734693</v>
      </c>
      <c r="H23" s="24"/>
    </row>
    <row r="24" spans="1:8" s="19" customFormat="1" ht="6" customHeight="1" x14ac:dyDescent="0.25">
      <c r="F24" s="52"/>
      <c r="G24" s="44"/>
      <c r="H24" s="24"/>
    </row>
    <row r="25" spans="1:8" s="19" customFormat="1" ht="6" customHeight="1" x14ac:dyDescent="0.25">
      <c r="F25" s="49"/>
      <c r="G25" s="41"/>
      <c r="H25" s="24"/>
    </row>
    <row r="26" spans="1:8" s="19" customFormat="1" x14ac:dyDescent="0.25">
      <c r="B26" s="19" t="s">
        <v>6</v>
      </c>
      <c r="F26" s="49">
        <f>SUM(F22:F25)</f>
        <v>1960000</v>
      </c>
      <c r="G26" s="41">
        <f>SUM(G22:G25)</f>
        <v>1</v>
      </c>
      <c r="H26" s="24"/>
    </row>
    <row r="27" spans="1:8" s="19" customFormat="1" ht="6" customHeight="1" x14ac:dyDescent="0.25">
      <c r="F27" s="52"/>
      <c r="G27" s="44"/>
      <c r="H27" s="24"/>
    </row>
    <row r="28" spans="1:8" s="19" customFormat="1" ht="6" customHeight="1" x14ac:dyDescent="0.25">
      <c r="F28" s="49"/>
      <c r="G28" s="41"/>
      <c r="H28" s="24"/>
    </row>
    <row r="29" spans="1:8" s="19" customFormat="1" x14ac:dyDescent="0.25">
      <c r="B29" s="25" t="s">
        <v>7</v>
      </c>
      <c r="C29" s="25"/>
      <c r="D29" s="25"/>
      <c r="E29" s="25"/>
      <c r="F29" s="50">
        <v>40000</v>
      </c>
      <c r="G29" s="42">
        <f>+G22</f>
        <v>0.51020408163265307</v>
      </c>
      <c r="H29" s="28">
        <f>-F29*G29</f>
        <v>-20408.163265306124</v>
      </c>
    </row>
    <row r="30" spans="1:8" s="19" customFormat="1" x14ac:dyDescent="0.25">
      <c r="F30" s="49"/>
      <c r="G30" s="41"/>
      <c r="H30" s="24"/>
    </row>
    <row r="31" spans="1:8" s="19" customFormat="1" x14ac:dyDescent="0.25">
      <c r="F31" s="49"/>
      <c r="G31" s="41"/>
      <c r="H31" s="24"/>
    </row>
    <row r="32" spans="1:8" s="19" customFormat="1" x14ac:dyDescent="0.25">
      <c r="A32" s="19" t="s">
        <v>4</v>
      </c>
      <c r="B32" s="18" t="s">
        <v>16</v>
      </c>
      <c r="F32" s="49"/>
      <c r="G32" s="41"/>
      <c r="H32" s="24"/>
    </row>
    <row r="33" spans="1:8" s="19" customFormat="1" ht="6" customHeight="1" x14ac:dyDescent="0.25">
      <c r="F33" s="49"/>
      <c r="G33" s="41"/>
      <c r="H33" s="24"/>
    </row>
    <row r="34" spans="1:8" s="19" customFormat="1" x14ac:dyDescent="0.25">
      <c r="B34" s="25" t="s">
        <v>14</v>
      </c>
      <c r="C34" s="25"/>
      <c r="D34" s="25"/>
      <c r="E34" s="25"/>
      <c r="F34" s="53">
        <f>H18*G34</f>
        <v>12500</v>
      </c>
      <c r="G34" s="45">
        <v>0.05</v>
      </c>
      <c r="H34" s="24"/>
    </row>
    <row r="35" spans="1:8" x14ac:dyDescent="0.25">
      <c r="A35" s="19"/>
      <c r="B35" s="27" t="s">
        <v>15</v>
      </c>
      <c r="C35" s="27"/>
      <c r="D35" s="27"/>
      <c r="E35" s="27"/>
      <c r="F35" s="51">
        <v>8000</v>
      </c>
      <c r="G35" s="42"/>
      <c r="H35" s="36">
        <f>-MIN(F34,F35)</f>
        <v>-8000</v>
      </c>
    </row>
    <row r="36" spans="1:8" ht="6" customHeight="1" x14ac:dyDescent="0.25">
      <c r="F36" s="15"/>
      <c r="G36" s="39"/>
      <c r="H36" s="23"/>
    </row>
    <row r="37" spans="1:8" ht="14.25" customHeight="1" x14ac:dyDescent="0.25">
      <c r="F37" s="15"/>
      <c r="G37" s="39"/>
      <c r="H37" s="15"/>
    </row>
    <row r="38" spans="1:8" s="10" customFormat="1" ht="14.25" x14ac:dyDescent="0.2">
      <c r="A38" s="10" t="s">
        <v>0</v>
      </c>
      <c r="F38" s="20"/>
      <c r="G38" s="56"/>
      <c r="H38" s="20">
        <f>SUM(H18:H37)</f>
        <v>221591.83673469388</v>
      </c>
    </row>
    <row r="39" spans="1:8" ht="6" customHeight="1" thickBot="1" x14ac:dyDescent="0.3">
      <c r="A39" s="29"/>
      <c r="B39" s="29"/>
      <c r="C39" s="29"/>
      <c r="D39" s="29"/>
      <c r="E39" s="29"/>
      <c r="F39" s="30"/>
      <c r="G39" s="57"/>
      <c r="H39" s="30"/>
    </row>
    <row r="40" spans="1:8" ht="15.75" thickTop="1" x14ac:dyDescent="0.25">
      <c r="F40" s="15"/>
      <c r="G40" s="39"/>
      <c r="H40" s="15"/>
    </row>
    <row r="41" spans="1:8" x14ac:dyDescent="0.25">
      <c r="F41" s="15"/>
      <c r="G41" s="39"/>
      <c r="H41" s="15"/>
    </row>
    <row r="42" spans="1:8" x14ac:dyDescent="0.25">
      <c r="A42" s="10" t="s">
        <v>8</v>
      </c>
      <c r="F42" s="15"/>
      <c r="G42" s="39"/>
      <c r="H42" s="15"/>
    </row>
    <row r="43" spans="1:8" x14ac:dyDescent="0.25">
      <c r="F43" s="15"/>
      <c r="G43" s="39"/>
      <c r="H43" s="15"/>
    </row>
    <row r="44" spans="1:8" x14ac:dyDescent="0.25">
      <c r="B44" s="32" t="s">
        <v>9</v>
      </c>
      <c r="C44" s="32"/>
      <c r="D44" s="32"/>
      <c r="E44" s="32"/>
      <c r="F44" s="33"/>
      <c r="G44" s="58"/>
      <c r="H44" s="26">
        <f>190000+50000</f>
        <v>240000</v>
      </c>
    </row>
    <row r="45" spans="1:8" x14ac:dyDescent="0.25">
      <c r="B45" s="34" t="str">
        <f>+A38</f>
        <v>Nettoertrag aus Beteiligungen</v>
      </c>
      <c r="C45" s="34"/>
      <c r="D45" s="34"/>
      <c r="E45" s="34"/>
      <c r="F45" s="35"/>
      <c r="G45" s="59"/>
      <c r="H45" s="35">
        <f>+H38</f>
        <v>221591.83673469388</v>
      </c>
    </row>
    <row r="46" spans="1:8" ht="6" customHeight="1" x14ac:dyDescent="0.25">
      <c r="F46" s="15"/>
      <c r="G46" s="39"/>
      <c r="H46" s="15"/>
    </row>
    <row r="47" spans="1:8" ht="14.25" customHeight="1" x14ac:dyDescent="0.25">
      <c r="F47" s="15"/>
      <c r="G47" s="39"/>
      <c r="H47" s="20"/>
    </row>
    <row r="48" spans="1:8" x14ac:dyDescent="0.25">
      <c r="A48" s="10" t="s">
        <v>10</v>
      </c>
      <c r="F48" s="15"/>
      <c r="G48" s="39"/>
      <c r="H48" s="21">
        <f>MIN(1,H45/H44)</f>
        <v>0.92329931972789114</v>
      </c>
    </row>
    <row r="49" spans="1:8" ht="6" customHeight="1" thickBot="1" x14ac:dyDescent="0.3">
      <c r="A49" s="29"/>
      <c r="B49" s="29"/>
      <c r="C49" s="29"/>
      <c r="D49" s="29"/>
      <c r="E49" s="29"/>
      <c r="F49" s="30"/>
      <c r="G49" s="57"/>
      <c r="H49" s="31"/>
    </row>
    <row r="50" spans="1:8" ht="15.75" thickTop="1" x14ac:dyDescent="0.25">
      <c r="G50" s="39"/>
    </row>
    <row r="51" spans="1:8" x14ac:dyDescent="0.25">
      <c r="G51" s="39"/>
    </row>
    <row r="52" spans="1:8" x14ac:dyDescent="0.25">
      <c r="A52" s="10" t="s">
        <v>13</v>
      </c>
      <c r="G52" s="39"/>
    </row>
    <row r="53" spans="1:8" x14ac:dyDescent="0.25">
      <c r="G53" s="39"/>
    </row>
    <row r="54" spans="1:8" x14ac:dyDescent="0.25">
      <c r="A54" s="54" t="s">
        <v>12</v>
      </c>
      <c r="C54" s="14"/>
      <c r="D54" s="14"/>
      <c r="E54" s="14"/>
      <c r="F54" s="15"/>
      <c r="G54" s="39"/>
      <c r="H54" s="55">
        <f>H48</f>
        <v>0.92329931972789114</v>
      </c>
    </row>
    <row r="55" spans="1:8" ht="6" customHeight="1" thickBot="1" x14ac:dyDescent="0.3">
      <c r="A55" s="29"/>
      <c r="B55" s="29"/>
      <c r="C55" s="29"/>
      <c r="D55" s="29"/>
      <c r="E55" s="29"/>
      <c r="F55" s="30"/>
      <c r="G55" s="57"/>
      <c r="H55" s="30"/>
    </row>
    <row r="56" spans="1:8" ht="15.75" thickTop="1" x14ac:dyDescent="0.25"/>
  </sheetData>
  <phoneticPr fontId="0" type="noConversion"/>
  <pageMargins left="0.98425196850393704" right="0.78740157480314965" top="0.46" bottom="0.78740157480314965" header="0.47244094488188981" footer="0.23622047244094491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baseColWidth="10" defaultRowHeight="15" x14ac:dyDescent="0.25"/>
  <sheetData/>
  <phoneticPr fontId="0" type="noConversion"/>
  <pageMargins left="0.98425196850393704" right="0.78740157480314965" top="1.8110236220472442" bottom="0.78740157480314965" header="0.47244094488188981" footer="0.23622047244094491"/>
  <pageSetup paperSize="9" orientation="portrait" horizontalDpi="30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Beteiligungsabzug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ITERA Treuhand- &amp; Revisionsgesellschaft AG</dc:creator>
  <cp:lastModifiedBy>Meier, Giorgio</cp:lastModifiedBy>
  <cp:lastPrinted>2004-04-20T15:38:05Z</cp:lastPrinted>
  <dcterms:created xsi:type="dcterms:W3CDTF">1995-12-26T16:00:38Z</dcterms:created>
  <dcterms:modified xsi:type="dcterms:W3CDTF">2019-07-05T09:17:56Z</dcterms:modified>
</cp:coreProperties>
</file>